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delmarbazzano/Downloads/"/>
    </mc:Choice>
  </mc:AlternateContent>
  <xr:revisionPtr revIDLastSave="0" documentId="13_ncr:1_{25FF2BFE-BA76-384B-90A9-E1BD5A211704}" xr6:coauthVersionLast="47" xr6:coauthVersionMax="47" xr10:uidLastSave="{00000000-0000-0000-0000-000000000000}"/>
  <bookViews>
    <workbookView xWindow="0" yWindow="760" windowWidth="29400" windowHeight="16720" xr2:uid="{793F13C9-0689-724F-BF01-CEEBB166DCD9}"/>
  </bookViews>
  <sheets>
    <sheet name="COSTO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8" l="1"/>
  <c r="E31" i="8"/>
  <c r="E30" i="8"/>
  <c r="E29" i="8"/>
  <c r="E27" i="8"/>
  <c r="E26" i="8"/>
  <c r="E25" i="8"/>
  <c r="E24" i="8"/>
  <c r="E23" i="8"/>
  <c r="D6" i="8"/>
  <c r="D7" i="8" s="1"/>
  <c r="D28" i="8" s="1"/>
  <c r="E28" i="8" l="1"/>
  <c r="D11" i="8"/>
  <c r="D12" i="8"/>
  <c r="D20" i="8" l="1"/>
  <c r="D8" i="8"/>
  <c r="E17" i="8" l="1"/>
  <c r="E16" i="8"/>
  <c r="E15" i="8"/>
  <c r="E14" i="8"/>
  <c r="D32" i="8"/>
  <c r="E20" i="8" l="1"/>
  <c r="D41" i="8"/>
  <c r="D44" i="8" s="1"/>
  <c r="E32" i="8"/>
  <c r="E41" i="8" s="1"/>
  <c r="D45" i="8" l="1"/>
</calcChain>
</file>

<file path=xl/sharedStrings.xml><?xml version="1.0" encoding="utf-8"?>
<sst xmlns="http://schemas.openxmlformats.org/spreadsheetml/2006/main" count="39" uniqueCount="37">
  <si>
    <t>FOB</t>
  </si>
  <si>
    <t>CONCEPTOS</t>
  </si>
  <si>
    <t>TOTAL USD</t>
  </si>
  <si>
    <t>NETO</t>
  </si>
  <si>
    <t>IVA</t>
  </si>
  <si>
    <t>BASES IMPONIBLES</t>
  </si>
  <si>
    <t>SEGURO</t>
  </si>
  <si>
    <t>VALOR EN ADUANA</t>
  </si>
  <si>
    <t>BASE IMPUESTOS</t>
  </si>
  <si>
    <t>BASE IMPUESTOS INTERNOS</t>
  </si>
  <si>
    <t>ADUANA</t>
  </si>
  <si>
    <t>DERECHOS</t>
  </si>
  <si>
    <t>TE</t>
  </si>
  <si>
    <t>DUMPING</t>
  </si>
  <si>
    <t>IVA ADICIONAL</t>
  </si>
  <si>
    <t>GANANCIAS</t>
  </si>
  <si>
    <t>IIBB</t>
  </si>
  <si>
    <t>IMPUESTOS INTERNOS</t>
  </si>
  <si>
    <t>SIM</t>
  </si>
  <si>
    <t>TOTAL</t>
  </si>
  <si>
    <t>GASTOS LOCALES</t>
  </si>
  <si>
    <t>FLETE INTERNACIONAL</t>
  </si>
  <si>
    <t>GASTOS LOCALES FLETE</t>
  </si>
  <si>
    <t>DEPÓSITO FISCAL/TERMINAL</t>
  </si>
  <si>
    <t>COSTO TOTAL</t>
  </si>
  <si>
    <t>CUSTODIA</t>
  </si>
  <si>
    <t>ACARREO</t>
  </si>
  <si>
    <t>GASTOS OPERATIVOS</t>
  </si>
  <si>
    <t>HONORARIOS DESPACHANTE (0,8% min USD270)</t>
  </si>
  <si>
    <t>CERTIFICACIONES</t>
  </si>
  <si>
    <t>ENSAYOS</t>
  </si>
  <si>
    <t>DDJJ DE ORIGEN NO PREFERENCIAL</t>
  </si>
  <si>
    <t>SEGURO INTERNACIONAL</t>
  </si>
  <si>
    <t>GASTOS BANCARIOS</t>
  </si>
  <si>
    <t>CERTIFICADO DE ORIGEN</t>
  </si>
  <si>
    <t>DESEMBOLSO TOTAL</t>
  </si>
  <si>
    <t xml:space="preserve">FLETE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</si>
</sst>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6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0" fillId="0" borderId="1" xfId="0" applyNumberFormat="1" applyBorder="1"/>
    <xf numFmtId="164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/>
    <xf numFmtId="164" fontId="2" fillId="4" borderId="1" xfId="0" applyNumberFormat="1" applyFont="1" applyFill="1" applyBorder="1"/>
    <xf numFmtId="0" fontId="2" fillId="5" borderId="1" xfId="0" applyFont="1" applyFill="1" applyBorder="1"/>
    <xf numFmtId="164" fontId="4" fillId="0" borderId="1" xfId="0" applyNumberFormat="1" applyFont="1" applyBorder="1"/>
    <xf numFmtId="164" fontId="4" fillId="5" borderId="1" xfId="0" applyNumberFormat="1" applyFont="1" applyFill="1" applyBorder="1"/>
    <xf numFmtId="164" fontId="5" fillId="0" borderId="1" xfId="0" applyNumberFormat="1" applyFont="1" applyBorder="1"/>
    <xf numFmtId="164" fontId="5" fillId="5" borderId="1" xfId="0" applyNumberFormat="1" applyFont="1" applyFill="1" applyBorder="1"/>
    <xf numFmtId="0" fontId="1" fillId="6" borderId="1" xfId="0" applyFont="1" applyFill="1" applyBorder="1"/>
    <xf numFmtId="164" fontId="1" fillId="6" borderId="1" xfId="0" applyNumberFormat="1" applyFont="1" applyFill="1" applyBorder="1"/>
    <xf numFmtId="0" fontId="1" fillId="7" borderId="1" xfId="0" applyFont="1" applyFill="1" applyBorder="1"/>
    <xf numFmtId="164" fontId="1" fillId="7" borderId="1" xfId="0" applyNumberFormat="1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9" fontId="0" fillId="8" borderId="1" xfId="0" applyNumberFormat="1" applyFill="1" applyBorder="1" applyProtection="1">
      <protection locked="0"/>
    </xf>
    <xf numFmtId="0" fontId="0" fillId="8" borderId="1" xfId="0" applyFill="1" applyBorder="1" applyProtection="1">
      <protection locked="0"/>
    </xf>
    <xf numFmtId="10" fontId="0" fillId="8" borderId="1" xfId="0" applyNumberFormat="1" applyFill="1" applyBorder="1" applyProtection="1">
      <protection locked="0"/>
    </xf>
    <xf numFmtId="164" fontId="4" fillId="8" borderId="1" xfId="0" applyNumberFormat="1" applyFont="1" applyFill="1" applyBorder="1" applyProtection="1">
      <protection locked="0"/>
    </xf>
    <xf numFmtId="164" fontId="0" fillId="8" borderId="1" xfId="0" applyNumberFormat="1" applyFill="1" applyBorder="1" applyProtection="1">
      <protection locked="0"/>
    </xf>
    <xf numFmtId="164" fontId="5" fillId="8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0</xdr:rowOff>
    </xdr:from>
    <xdr:to>
      <xdr:col>0</xdr:col>
      <xdr:colOff>1126066</xdr:colOff>
      <xdr:row>4</xdr:row>
      <xdr:rowOff>8467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E7DC7A3-9386-A32F-8A9D-08CD896FE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0"/>
          <a:ext cx="1024466" cy="10244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6E306-2E94-074C-8DE6-9F1A2DF02058}">
  <dimension ref="A1:G45"/>
  <sheetViews>
    <sheetView tabSelected="1" topLeftCell="A20" zoomScale="150" zoomScaleNormal="150" workbookViewId="0">
      <selection activeCell="B38" sqref="B38"/>
    </sheetView>
  </sheetViews>
  <sheetFormatPr baseColWidth="10" defaultColWidth="11" defaultRowHeight="16" x14ac:dyDescent="0.2"/>
  <cols>
    <col min="1" max="1" width="15.83203125" customWidth="1"/>
    <col min="2" max="2" width="42.6640625" bestFit="1" customWidth="1"/>
    <col min="3" max="3" width="6.5" customWidth="1"/>
    <col min="4" max="4" width="14.33203125" style="5" bestFit="1" customWidth="1"/>
    <col min="5" max="5" width="13.83203125" style="5" customWidth="1"/>
  </cols>
  <sheetData>
    <row r="1" spans="1:7" ht="21" customHeight="1" x14ac:dyDescent="0.2">
      <c r="A1" s="22" t="s">
        <v>1</v>
      </c>
      <c r="B1" s="23"/>
      <c r="C1" s="18"/>
      <c r="D1" s="26" t="s">
        <v>2</v>
      </c>
      <c r="E1" s="26"/>
    </row>
    <row r="2" spans="1:7" ht="21" customHeight="1" x14ac:dyDescent="0.2">
      <c r="A2" s="22"/>
      <c r="B2" s="23"/>
      <c r="C2" s="18"/>
      <c r="D2" s="26"/>
      <c r="E2" s="26"/>
    </row>
    <row r="3" spans="1:7" ht="21" customHeight="1" x14ac:dyDescent="0.2">
      <c r="A3" s="24"/>
      <c r="B3" s="25"/>
      <c r="C3" s="19"/>
      <c r="D3" s="3" t="s">
        <v>3</v>
      </c>
      <c r="E3" s="6" t="s">
        <v>4</v>
      </c>
    </row>
    <row r="4" spans="1:7" x14ac:dyDescent="0.2">
      <c r="A4" s="20" t="s">
        <v>5</v>
      </c>
      <c r="B4" s="1" t="s">
        <v>0</v>
      </c>
      <c r="C4" s="1"/>
      <c r="D4" s="32">
        <v>50000</v>
      </c>
      <c r="E4" s="27"/>
    </row>
    <row r="5" spans="1:7" x14ac:dyDescent="0.2">
      <c r="A5" s="20"/>
      <c r="B5" s="1" t="s">
        <v>36</v>
      </c>
      <c r="C5" s="1"/>
      <c r="D5" s="33">
        <v>6500</v>
      </c>
      <c r="E5" s="27"/>
    </row>
    <row r="6" spans="1:7" x14ac:dyDescent="0.2">
      <c r="A6" s="20"/>
      <c r="B6" s="1" t="s">
        <v>6</v>
      </c>
      <c r="C6" s="1"/>
      <c r="D6" s="4">
        <f>(D4+D5)*0.25%</f>
        <v>141.25</v>
      </c>
      <c r="E6" s="4"/>
      <c r="G6" s="5"/>
    </row>
    <row r="7" spans="1:7" x14ac:dyDescent="0.2">
      <c r="A7" s="20"/>
      <c r="B7" s="1" t="s">
        <v>7</v>
      </c>
      <c r="C7" s="1"/>
      <c r="D7" s="4">
        <f>SUM(D4:D6)</f>
        <v>56641.25</v>
      </c>
      <c r="E7" s="4"/>
    </row>
    <row r="8" spans="1:7" x14ac:dyDescent="0.2">
      <c r="A8" s="20"/>
      <c r="B8" s="1" t="s">
        <v>8</v>
      </c>
      <c r="C8" s="1"/>
      <c r="D8" s="4">
        <f>D7+D11+D12</f>
        <v>69668.737500000003</v>
      </c>
      <c r="E8" s="4"/>
    </row>
    <row r="9" spans="1:7" x14ac:dyDescent="0.2">
      <c r="A9" s="20"/>
      <c r="B9" s="1" t="s">
        <v>9</v>
      </c>
      <c r="C9" s="1"/>
      <c r="D9" s="4"/>
      <c r="E9" s="4"/>
    </row>
    <row r="10" spans="1:7" x14ac:dyDescent="0.2">
      <c r="A10" s="2"/>
    </row>
    <row r="11" spans="1:7" x14ac:dyDescent="0.2">
      <c r="A11" s="21" t="s">
        <v>10</v>
      </c>
      <c r="B11" s="1" t="s">
        <v>11</v>
      </c>
      <c r="C11" s="29">
        <v>0.2</v>
      </c>
      <c r="D11" s="10">
        <f>D7*C11</f>
        <v>11328.25</v>
      </c>
      <c r="E11" s="4"/>
    </row>
    <row r="12" spans="1:7" x14ac:dyDescent="0.2">
      <c r="A12" s="21"/>
      <c r="B12" s="1" t="s">
        <v>12</v>
      </c>
      <c r="C12" s="29">
        <v>0.03</v>
      </c>
      <c r="D12" s="10">
        <f>D7*C12</f>
        <v>1699.2375</v>
      </c>
      <c r="E12" s="4"/>
    </row>
    <row r="13" spans="1:7" x14ac:dyDescent="0.2">
      <c r="A13" s="21"/>
      <c r="B13" s="1" t="s">
        <v>13</v>
      </c>
      <c r="C13" s="30"/>
      <c r="D13" s="10"/>
      <c r="E13" s="4"/>
    </row>
    <row r="14" spans="1:7" x14ac:dyDescent="0.2">
      <c r="A14" s="21"/>
      <c r="B14" s="1" t="s">
        <v>4</v>
      </c>
      <c r="C14" s="29">
        <v>0.21</v>
      </c>
      <c r="D14" s="12"/>
      <c r="E14" s="12">
        <f>D8*C14</f>
        <v>14630.434875000001</v>
      </c>
    </row>
    <row r="15" spans="1:7" x14ac:dyDescent="0.2">
      <c r="A15" s="21"/>
      <c r="B15" s="1" t="s">
        <v>14</v>
      </c>
      <c r="C15" s="29">
        <v>0.2</v>
      </c>
      <c r="D15" s="12"/>
      <c r="E15" s="12">
        <f>D8*C15</f>
        <v>13933.747500000001</v>
      </c>
    </row>
    <row r="16" spans="1:7" x14ac:dyDescent="0.2">
      <c r="A16" s="21"/>
      <c r="B16" s="1" t="s">
        <v>15</v>
      </c>
      <c r="C16" s="29">
        <v>0.06</v>
      </c>
      <c r="D16" s="12"/>
      <c r="E16" s="12">
        <f>D8*C16</f>
        <v>4180.1242499999998</v>
      </c>
    </row>
    <row r="17" spans="1:5" x14ac:dyDescent="0.2">
      <c r="A17" s="21"/>
      <c r="B17" s="1" t="s">
        <v>16</v>
      </c>
      <c r="C17" s="31">
        <v>2.75E-2</v>
      </c>
      <c r="D17" s="12"/>
      <c r="E17" s="12">
        <f>D8*C17</f>
        <v>1915.89028125</v>
      </c>
    </row>
    <row r="18" spans="1:5" x14ac:dyDescent="0.2">
      <c r="A18" s="21"/>
      <c r="B18" s="1" t="s">
        <v>17</v>
      </c>
      <c r="C18" s="30"/>
      <c r="D18" s="12"/>
      <c r="E18" s="4"/>
    </row>
    <row r="19" spans="1:5" x14ac:dyDescent="0.2">
      <c r="A19" s="21"/>
      <c r="B19" s="1" t="s">
        <v>18</v>
      </c>
      <c r="C19" s="30"/>
      <c r="D19" s="10">
        <v>10</v>
      </c>
      <c r="E19" s="4"/>
    </row>
    <row r="20" spans="1:5" x14ac:dyDescent="0.2">
      <c r="A20" s="21"/>
      <c r="B20" s="7" t="s">
        <v>19</v>
      </c>
      <c r="C20" s="7"/>
      <c r="D20" s="8">
        <f>SUM(D11:D19)</f>
        <v>13037.487499999999</v>
      </c>
      <c r="E20" s="8">
        <f>SUM(E11:E15)</f>
        <v>28564.182375000004</v>
      </c>
    </row>
    <row r="21" spans="1:5" x14ac:dyDescent="0.2">
      <c r="A21" s="2"/>
    </row>
    <row r="22" spans="1:5" x14ac:dyDescent="0.2">
      <c r="A22" s="21" t="s">
        <v>20</v>
      </c>
      <c r="B22" s="28" t="s">
        <v>21</v>
      </c>
      <c r="C22" s="1"/>
      <c r="D22" s="32">
        <v>6500</v>
      </c>
      <c r="E22" s="34"/>
    </row>
    <row r="23" spans="1:5" x14ac:dyDescent="0.2">
      <c r="A23" s="21"/>
      <c r="B23" s="28" t="s">
        <v>22</v>
      </c>
      <c r="C23" s="1"/>
      <c r="D23" s="32">
        <v>780</v>
      </c>
      <c r="E23" s="34">
        <f>D23*21%</f>
        <v>163.79999999999998</v>
      </c>
    </row>
    <row r="24" spans="1:5" x14ac:dyDescent="0.2">
      <c r="A24" s="21"/>
      <c r="B24" s="28" t="s">
        <v>23</v>
      </c>
      <c r="C24" s="1"/>
      <c r="D24" s="32">
        <v>1450</v>
      </c>
      <c r="E24" s="34">
        <f>D24*21%</f>
        <v>304.5</v>
      </c>
    </row>
    <row r="25" spans="1:5" x14ac:dyDescent="0.2">
      <c r="A25" s="21"/>
      <c r="B25" s="28" t="s">
        <v>25</v>
      </c>
      <c r="C25" s="1"/>
      <c r="D25" s="32">
        <v>150</v>
      </c>
      <c r="E25" s="34">
        <f>D25*21%</f>
        <v>31.5</v>
      </c>
    </row>
    <row r="26" spans="1:5" x14ac:dyDescent="0.2">
      <c r="A26" s="21"/>
      <c r="B26" s="28" t="s">
        <v>26</v>
      </c>
      <c r="C26" s="1"/>
      <c r="D26" s="32">
        <v>450</v>
      </c>
      <c r="E26" s="34">
        <f>D26*21%</f>
        <v>94.5</v>
      </c>
    </row>
    <row r="27" spans="1:5" x14ac:dyDescent="0.2">
      <c r="A27" s="21"/>
      <c r="B27" s="28" t="s">
        <v>27</v>
      </c>
      <c r="C27" s="1"/>
      <c r="D27" s="32">
        <v>120</v>
      </c>
      <c r="E27" s="34">
        <f>D27*21%</f>
        <v>25.2</v>
      </c>
    </row>
    <row r="28" spans="1:5" x14ac:dyDescent="0.2">
      <c r="A28" s="21"/>
      <c r="B28" s="28" t="s">
        <v>28</v>
      </c>
      <c r="C28" s="1"/>
      <c r="D28" s="32">
        <f>D7*0.8%</f>
        <v>453.13</v>
      </c>
      <c r="E28" s="34">
        <f t="shared" ref="E28:E33" si="0">D28*21%</f>
        <v>95.157299999999992</v>
      </c>
    </row>
    <row r="29" spans="1:5" x14ac:dyDescent="0.2">
      <c r="A29" s="21"/>
      <c r="B29" s="28" t="s">
        <v>29</v>
      </c>
      <c r="C29" s="1"/>
      <c r="D29" s="32">
        <v>0</v>
      </c>
      <c r="E29" s="34">
        <f t="shared" si="0"/>
        <v>0</v>
      </c>
    </row>
    <row r="30" spans="1:5" x14ac:dyDescent="0.2">
      <c r="A30" s="21"/>
      <c r="B30" s="28" t="s">
        <v>30</v>
      </c>
      <c r="C30" s="1"/>
      <c r="D30" s="32">
        <v>0</v>
      </c>
      <c r="E30" s="34">
        <f t="shared" si="0"/>
        <v>0</v>
      </c>
    </row>
    <row r="31" spans="1:5" x14ac:dyDescent="0.2">
      <c r="A31" s="21"/>
      <c r="B31" s="28" t="s">
        <v>31</v>
      </c>
      <c r="C31" s="1"/>
      <c r="D31" s="32">
        <v>0</v>
      </c>
      <c r="E31" s="34">
        <f t="shared" si="0"/>
        <v>0</v>
      </c>
    </row>
    <row r="32" spans="1:5" x14ac:dyDescent="0.2">
      <c r="A32" s="21"/>
      <c r="B32" s="28" t="s">
        <v>32</v>
      </c>
      <c r="C32" s="1"/>
      <c r="D32" s="32">
        <f>(SUM(D22:E31)+D20+D4)*1.1*0.4%</f>
        <v>324.08320912000005</v>
      </c>
      <c r="E32" s="34">
        <f t="shared" si="0"/>
        <v>68.057473915200006</v>
      </c>
    </row>
    <row r="33" spans="1:5" x14ac:dyDescent="0.2">
      <c r="A33" s="21"/>
      <c r="B33" s="28" t="s">
        <v>33</v>
      </c>
      <c r="C33" s="1"/>
      <c r="D33" s="32">
        <v>60</v>
      </c>
      <c r="E33" s="34">
        <f t="shared" si="0"/>
        <v>12.6</v>
      </c>
    </row>
    <row r="34" spans="1:5" x14ac:dyDescent="0.2">
      <c r="A34" s="21"/>
      <c r="B34" s="28" t="s">
        <v>34</v>
      </c>
      <c r="C34" s="1"/>
      <c r="D34" s="32">
        <v>0</v>
      </c>
      <c r="E34" s="34"/>
    </row>
    <row r="35" spans="1:5" x14ac:dyDescent="0.2">
      <c r="A35" s="21"/>
      <c r="B35" s="28"/>
      <c r="C35" s="1"/>
      <c r="D35" s="32"/>
      <c r="E35" s="34"/>
    </row>
    <row r="36" spans="1:5" x14ac:dyDescent="0.2">
      <c r="A36" s="21"/>
      <c r="B36" s="28"/>
      <c r="C36" s="1"/>
      <c r="D36" s="32"/>
      <c r="E36" s="34"/>
    </row>
    <row r="37" spans="1:5" x14ac:dyDescent="0.2">
      <c r="A37" s="21"/>
      <c r="B37" s="28"/>
      <c r="C37" s="1"/>
      <c r="D37" s="32"/>
      <c r="E37" s="34"/>
    </row>
    <row r="38" spans="1:5" x14ac:dyDescent="0.2">
      <c r="A38" s="21"/>
      <c r="B38" s="28"/>
      <c r="C38" s="1"/>
      <c r="D38" s="32"/>
      <c r="E38" s="34"/>
    </row>
    <row r="39" spans="1:5" x14ac:dyDescent="0.2">
      <c r="A39" s="21"/>
      <c r="B39" s="28"/>
      <c r="C39" s="1"/>
      <c r="D39" s="32"/>
      <c r="E39" s="34"/>
    </row>
    <row r="40" spans="1:5" x14ac:dyDescent="0.2">
      <c r="A40" s="21"/>
      <c r="B40" s="28"/>
      <c r="C40" s="1"/>
      <c r="D40" s="32"/>
      <c r="E40" s="34"/>
    </row>
    <row r="41" spans="1:5" x14ac:dyDescent="0.2">
      <c r="A41" s="21"/>
      <c r="B41" s="9" t="s">
        <v>19</v>
      </c>
      <c r="C41" s="9"/>
      <c r="D41" s="11">
        <f>SUM(D22:D40)</f>
        <v>10287.21320912</v>
      </c>
      <c r="E41" s="13">
        <f t="shared" ref="E41" si="1">SUM(E22:E40)</f>
        <v>795.31477391520002</v>
      </c>
    </row>
    <row r="44" spans="1:5" x14ac:dyDescent="0.2">
      <c r="B44" s="14" t="s">
        <v>24</v>
      </c>
      <c r="C44" s="14"/>
      <c r="D44" s="15">
        <f>D4+D20+D41</f>
        <v>73324.700709120007</v>
      </c>
    </row>
    <row r="45" spans="1:5" x14ac:dyDescent="0.2">
      <c r="B45" s="16" t="s">
        <v>35</v>
      </c>
      <c r="C45" s="16"/>
      <c r="D45" s="17">
        <f>D44+E14+E15+E16+E17+E18+E41</f>
        <v>108780.21238928521</v>
      </c>
    </row>
  </sheetData>
  <sheetProtection algorithmName="SHA-512" hashValue="u2GQmJBijDeJl8qamGpbVl2Spj2dA0Fw0pGo/1FvA7uWGU3ez3jqr0ZLRouSQ8LhQjNGE1Yoq7/IJJFMavNFnw==" saltValue="aBEZRXmJYf5j7YDCojTSFQ==" spinCount="100000" sheet="1" objects="1" scenarios="1"/>
  <mergeCells count="5">
    <mergeCell ref="A4:A9"/>
    <mergeCell ref="A11:A20"/>
    <mergeCell ref="A22:A41"/>
    <mergeCell ref="A1:B3"/>
    <mergeCell ref="D1:E2"/>
  </mergeCells>
  <pageMargins left="0.7" right="0.7" top="0.75" bottom="0.75" header="0.3" footer="0.3"/>
  <ignoredErrors>
    <ignoredError sqref="E23:E33 D28 D32" unlocked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del mar Bazzano</dc:creator>
  <cp:keywords/>
  <dc:description/>
  <cp:lastModifiedBy>Maria del mar Bazzano</cp:lastModifiedBy>
  <cp:revision/>
  <dcterms:created xsi:type="dcterms:W3CDTF">2025-07-07T17:35:36Z</dcterms:created>
  <dcterms:modified xsi:type="dcterms:W3CDTF">2025-07-25T11:58:56Z</dcterms:modified>
  <cp:category/>
  <cp:contentStatus/>
</cp:coreProperties>
</file>